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らくめぐり事務局\販路拡大支援事業 Dropbox\販路拡大支援事業 チーム フォルダ\様式記入例\"/>
    </mc:Choice>
  </mc:AlternateContent>
  <xr:revisionPtr revIDLastSave="0" documentId="13_ncr:1_{D80D2451-904A-4F1F-9D65-222BB05A49DA}" xr6:coauthVersionLast="47" xr6:coauthVersionMax="47" xr10:uidLastSave="{00000000-0000-0000-0000-000000000000}"/>
  <bookViews>
    <workbookView xWindow="-108" yWindow="-108" windowWidth="23256" windowHeight="12456" xr2:uid="{7479A65A-2DA1-46E9-BDEB-19DD0F727879}"/>
    <workbookView xWindow="2688" yWindow="720" windowWidth="11544" windowHeight="12240" tabRatio="758" xr2:uid="{4B0CCC81-26BA-4A79-A08B-891EEBF52EF3}"/>
  </bookViews>
  <sheets>
    <sheet name="(記入例)第3号添付【経費内訳】" sheetId="1" r:id="rId1"/>
    <sheet name="(記入例) 第9号添付【経費内訳明細】" sheetId="4" r:id="rId2"/>
  </sheets>
  <definedNames>
    <definedName name="_xlnm.Print_Area" localSheetId="1">'(記入例) 第9号添付【経費内訳明細】'!$A$1:$L$30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4" l="1"/>
  <c r="I18" i="4"/>
  <c r="H17" i="4"/>
  <c r="I17" i="4"/>
  <c r="H16" i="4"/>
  <c r="I16" i="4"/>
  <c r="H23" i="4"/>
  <c r="I23" i="4"/>
  <c r="D5" i="4"/>
  <c r="J27" i="4"/>
  <c r="I24" i="4"/>
  <c r="H24" i="4"/>
  <c r="I22" i="4"/>
  <c r="H22" i="4"/>
  <c r="I15" i="4"/>
  <c r="H15" i="4"/>
  <c r="I13" i="4"/>
  <c r="H13" i="4"/>
  <c r="I10" i="4"/>
  <c r="H10" i="4"/>
  <c r="H27" i="4" l="1"/>
  <c r="I27" i="4"/>
  <c r="E26" i="1"/>
  <c r="D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KCR</author>
  </authors>
  <commentList>
    <comment ref="A8" authorId="0" shapeId="0" xr:uid="{9D40186A-B8E8-4635-B223-4C569B2C1012}">
      <text>
        <r>
          <rPr>
            <b/>
            <sz val="9"/>
            <color indexed="81"/>
            <rFont val="MS P ゴシック"/>
            <family val="3"/>
            <charset val="128"/>
          </rPr>
          <t>第２号様式(word)の“(3)具体的な内容”に記載の番号と連動した番号を入力する</t>
        </r>
      </text>
    </comment>
    <comment ref="B8" authorId="0" shapeId="0" xr:uid="{C7000496-D8B8-44D6-B868-BBB885514589}">
      <text>
        <r>
          <rPr>
            <b/>
            <sz val="9"/>
            <color indexed="81"/>
            <rFont val="MS P ゴシック"/>
            <family val="3"/>
            <charset val="128"/>
          </rPr>
          <t>第２号様式(word)の“(3)具体的な内容”に記載した内容と連動した内容を入力する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KCR</author>
  </authors>
  <commentList>
    <comment ref="A9" authorId="0" shapeId="0" xr:uid="{F3047F8D-4718-4128-9269-A10D7A6BFDF5}">
      <text>
        <r>
          <rPr>
            <b/>
            <sz val="9"/>
            <color indexed="81"/>
            <rFont val="MS P ゴシック"/>
            <family val="3"/>
            <charset val="128"/>
          </rPr>
          <t>第２号様式(word)の“(3)具体的な内容”に記載の番号と連動した番号を入力する</t>
        </r>
      </text>
    </comment>
    <comment ref="B9" authorId="0" shapeId="0" xr:uid="{2ADC816F-814C-4249-9EB7-3692CE17C1FA}">
      <text>
        <r>
          <rPr>
            <b/>
            <sz val="9"/>
            <color indexed="81"/>
            <rFont val="MS P ゴシック"/>
            <family val="3"/>
            <charset val="128"/>
          </rPr>
          <t>証憑として提出する請求書や領収書の写し等にこの番号を記載し、照し合せが出来るようにすること</t>
        </r>
      </text>
    </comment>
    <comment ref="L16" authorId="0" shapeId="0" xr:uid="{F952D38A-F33F-44DE-9C54-02D997556AC5}">
      <text>
        <r>
          <rPr>
            <b/>
            <sz val="9"/>
            <color indexed="81"/>
            <rFont val="MS P ゴシック"/>
            <family val="3"/>
            <charset val="128"/>
          </rPr>
          <t>塗りつぶしているセルは証憑のサンプルをマニュアルに掲載しています</t>
        </r>
      </text>
    </comment>
    <comment ref="J27" authorId="0" shapeId="0" xr:uid="{1D07B85F-9486-4C77-938B-BA24DA6ACB37}">
      <text>
        <r>
          <rPr>
            <b/>
            <sz val="9"/>
            <color indexed="81"/>
            <rFont val="MS P ゴシック"/>
            <family val="3"/>
            <charset val="128"/>
          </rPr>
          <t>税抜合計金額のうち、交付決定通知を受けた支援金を超えない範囲が支援金の精算額です。</t>
        </r>
      </text>
    </comment>
  </commentList>
</comments>
</file>

<file path=xl/sharedStrings.xml><?xml version="1.0" encoding="utf-8"?>
<sst xmlns="http://schemas.openxmlformats.org/spreadsheetml/2006/main" count="176" uniqueCount="78">
  <si>
    <t>経費配分内訳</t>
    <rPh sb="0" eb="2">
      <t>ケイヒ</t>
    </rPh>
    <rPh sb="2" eb="4">
      <t>ハイブン</t>
    </rPh>
    <rPh sb="4" eb="6">
      <t>ウチワケ</t>
    </rPh>
    <phoneticPr fontId="1"/>
  </si>
  <si>
    <t>内容</t>
    <rPh sb="0" eb="2">
      <t>ナイヨウ</t>
    </rPh>
    <phoneticPr fontId="1"/>
  </si>
  <si>
    <t>事業経費(内訳)</t>
    <rPh sb="0" eb="4">
      <t>ジギョウケイヒ</t>
    </rPh>
    <rPh sb="5" eb="7">
      <t>ウチワケ</t>
    </rPh>
    <phoneticPr fontId="1"/>
  </si>
  <si>
    <t>事業経費</t>
    <rPh sb="0" eb="4">
      <t>ジギョウケイヒ</t>
    </rPh>
    <phoneticPr fontId="1"/>
  </si>
  <si>
    <t>うち補助
対象経費</t>
    <rPh sb="2" eb="4">
      <t>ホジョ</t>
    </rPh>
    <rPh sb="5" eb="7">
      <t>タイショウ</t>
    </rPh>
    <rPh sb="7" eb="9">
      <t>ケイヒ</t>
    </rPh>
    <phoneticPr fontId="1"/>
  </si>
  <si>
    <t>番号</t>
    <rPh sb="0" eb="2">
      <t>バンゴウ</t>
    </rPh>
    <phoneticPr fontId="1"/>
  </si>
  <si>
    <t>プロジェクト名</t>
    <rPh sb="6" eb="7">
      <t>メイ</t>
    </rPh>
    <phoneticPr fontId="1"/>
  </si>
  <si>
    <t>支払日</t>
    <rPh sb="0" eb="3">
      <t>シハライビ</t>
    </rPh>
    <phoneticPr fontId="1"/>
  </si>
  <si>
    <t>費目</t>
    <rPh sb="0" eb="2">
      <t>ヒモク</t>
    </rPh>
    <phoneticPr fontId="1"/>
  </si>
  <si>
    <t>支払先</t>
    <rPh sb="0" eb="3">
      <t>シハライサキ</t>
    </rPh>
    <phoneticPr fontId="1"/>
  </si>
  <si>
    <t>金額(税込)</t>
    <rPh sb="0" eb="2">
      <t>キンガク</t>
    </rPh>
    <rPh sb="3" eb="5">
      <t>ゼイコ</t>
    </rPh>
    <phoneticPr fontId="1"/>
  </si>
  <si>
    <t>うち消費税</t>
    <rPh sb="2" eb="5">
      <t>ショウヒゼイ</t>
    </rPh>
    <phoneticPr fontId="1"/>
  </si>
  <si>
    <t>金額(税抜)</t>
    <rPh sb="0" eb="2">
      <t>キンガク</t>
    </rPh>
    <rPh sb="3" eb="5">
      <t>ゼイヌ</t>
    </rPh>
    <phoneticPr fontId="1"/>
  </si>
  <si>
    <t>請求書</t>
    <rPh sb="0" eb="3">
      <t>セイキュウショ</t>
    </rPh>
    <phoneticPr fontId="1"/>
  </si>
  <si>
    <t>領収書</t>
    <rPh sb="0" eb="3">
      <t>リョウシュウショ</t>
    </rPh>
    <phoneticPr fontId="1"/>
  </si>
  <si>
    <t>①</t>
  </si>
  <si>
    <t>②</t>
  </si>
  <si>
    <t>③</t>
  </si>
  <si>
    <t>通訳料</t>
  </si>
  <si>
    <t>手数料</t>
    <rPh sb="0" eb="3">
      <t>テスウリョウ</t>
    </rPh>
    <phoneticPr fontId="1"/>
  </si>
  <si>
    <t>旅費</t>
    <rPh sb="0" eb="2">
      <t>リョヒ</t>
    </rPh>
    <phoneticPr fontId="1"/>
  </si>
  <si>
    <t>翻訳料</t>
  </si>
  <si>
    <t>経費内訳明細書</t>
    <rPh sb="0" eb="4">
      <t>ケイヒウチワケ</t>
    </rPh>
    <rPh sb="4" eb="7">
      <t>メイサイショ</t>
    </rPh>
    <phoneticPr fontId="1"/>
  </si>
  <si>
    <t>税抜き・単位(円)</t>
    <rPh sb="0" eb="2">
      <t>ゼイヌ</t>
    </rPh>
    <rPh sb="4" eb="6">
      <t>タンイ</t>
    </rPh>
    <rPh sb="7" eb="8">
      <t>エン</t>
    </rPh>
    <phoneticPr fontId="1"/>
  </si>
  <si>
    <t>集計</t>
  </si>
  <si>
    <t>輸送費</t>
    <rPh sb="0" eb="3">
      <t>ユソウヒ</t>
    </rPh>
    <phoneticPr fontId="1"/>
  </si>
  <si>
    <t>ABCリサーチ</t>
    <phoneticPr fontId="1"/>
  </si>
  <si>
    <t>株式会社D</t>
    <rPh sb="0" eb="4">
      <t>カブシキガイシャ</t>
    </rPh>
    <phoneticPr fontId="1"/>
  </si>
  <si>
    <t>有限会社A</t>
    <rPh sb="0" eb="4">
      <t>ユウゲンガイシャ</t>
    </rPh>
    <phoneticPr fontId="1"/>
  </si>
  <si>
    <t>調査費（企業リストアップ）</t>
  </si>
  <si>
    <t>商談会運営経費</t>
  </si>
  <si>
    <t>株式会社XX</t>
    <rPh sb="0" eb="4">
      <t>カブシキガイシャ</t>
    </rPh>
    <phoneticPr fontId="1"/>
  </si>
  <si>
    <t>Y運輸</t>
    <rPh sb="1" eb="3">
      <t>ウンユ</t>
    </rPh>
    <phoneticPr fontId="1"/>
  </si>
  <si>
    <t>✓</t>
  </si>
  <si>
    <t xml:space="preserve">※ </t>
    <phoneticPr fontId="1"/>
  </si>
  <si>
    <t>請求書
番号</t>
    <rPh sb="0" eb="2">
      <t>セイキュウ</t>
    </rPh>
    <rPh sb="2" eb="3">
      <t>ショ</t>
    </rPh>
    <rPh sb="4" eb="6">
      <t>バンゴウ</t>
    </rPh>
    <phoneticPr fontId="1"/>
  </si>
  <si>
    <t>添付する請求書や領収書等の証明書類には、上記“請求書番号”を記入すること。</t>
    <rPh sb="0" eb="2">
      <t>テンプ</t>
    </rPh>
    <rPh sb="4" eb="7">
      <t>セイキュウショ</t>
    </rPh>
    <rPh sb="8" eb="12">
      <t>リョウシュウショトウ</t>
    </rPh>
    <rPh sb="13" eb="17">
      <t>ショウメイショルイ</t>
    </rPh>
    <rPh sb="20" eb="22">
      <t>ジョウキ</t>
    </rPh>
    <rPh sb="23" eb="26">
      <t>セイキュウショ</t>
    </rPh>
    <rPh sb="26" eb="28">
      <t>バンゴウ</t>
    </rPh>
    <rPh sb="30" eb="32">
      <t>キニュウ</t>
    </rPh>
    <phoneticPr fontId="1"/>
  </si>
  <si>
    <t>第3号様式添付書類</t>
    <rPh sb="0" eb="1">
      <t>ダイ</t>
    </rPh>
    <rPh sb="2" eb="5">
      <t>ゴウヨウシキ</t>
    </rPh>
    <rPh sb="5" eb="9">
      <t>テンプショルイ</t>
    </rPh>
    <phoneticPr fontId="1"/>
  </si>
  <si>
    <t>第9号様式添付書類</t>
    <rPh sb="0" eb="1">
      <t>ダイ</t>
    </rPh>
    <rPh sb="2" eb="3">
      <t>ゴウ</t>
    </rPh>
    <rPh sb="3" eb="5">
      <t>ヨウシキ</t>
    </rPh>
    <rPh sb="5" eb="9">
      <t>テンプショルイ</t>
    </rPh>
    <phoneticPr fontId="1"/>
  </si>
  <si>
    <t>単位(円)</t>
    <rPh sb="0" eb="2">
      <t>タンイ</t>
    </rPh>
    <rPh sb="3" eb="4">
      <t>エン</t>
    </rPh>
    <phoneticPr fontId="1"/>
  </si>
  <si>
    <t>事業計画書または事業実績書の「(3)具体的な内容」に沿って記載</t>
    <rPh sb="0" eb="5">
      <t>ジギョウケイカクショ</t>
    </rPh>
    <rPh sb="8" eb="13">
      <t>ジギョウジッセキショ</t>
    </rPh>
    <rPh sb="18" eb="21">
      <t>グタイテキ</t>
    </rPh>
    <rPh sb="22" eb="24">
      <t>ナイヨウ</t>
    </rPh>
    <rPh sb="26" eb="27">
      <t>ソ</t>
    </rPh>
    <rPh sb="29" eb="31">
      <t>キサイ</t>
    </rPh>
    <phoneticPr fontId="1"/>
  </si>
  <si>
    <t>請求書と領収書は必ず両方を添付すること。領収書が間に合わない場合は銀行の振込データを添付すること。</t>
    <rPh sb="0" eb="3">
      <t>セイキュウショ</t>
    </rPh>
    <rPh sb="4" eb="7">
      <t>リョウシュウショ</t>
    </rPh>
    <rPh sb="8" eb="9">
      <t>カナラ</t>
    </rPh>
    <rPh sb="10" eb="12">
      <t>リョウホウ</t>
    </rPh>
    <rPh sb="13" eb="15">
      <t>テンプ</t>
    </rPh>
    <rPh sb="20" eb="23">
      <t>リョウシュウショ</t>
    </rPh>
    <rPh sb="24" eb="25">
      <t>マ</t>
    </rPh>
    <rPh sb="26" eb="27">
      <t>ア</t>
    </rPh>
    <rPh sb="30" eb="32">
      <t>バアイ</t>
    </rPh>
    <rPh sb="33" eb="35">
      <t>ギンコウ</t>
    </rPh>
    <rPh sb="36" eb="38">
      <t>フリコミ</t>
    </rPh>
    <rPh sb="42" eb="44">
      <t>テンプ</t>
    </rPh>
    <phoneticPr fontId="1"/>
  </si>
  <si>
    <t>別紙</t>
    <rPh sb="0" eb="2">
      <t>ベッシ</t>
    </rPh>
    <phoneticPr fontId="1"/>
  </si>
  <si>
    <t>※ 事業計画書または事業実績書の「(3)具体的な内容」に沿って記載</t>
    <phoneticPr fontId="1"/>
  </si>
  <si>
    <t>会場費</t>
    <rPh sb="0" eb="3">
      <t>カイジョウヒ</t>
    </rPh>
    <phoneticPr fontId="1"/>
  </si>
  <si>
    <t>サンプル輸送費</t>
    <phoneticPr fontId="1"/>
  </si>
  <si>
    <t>②</t>
    <phoneticPr fontId="1"/>
  </si>
  <si>
    <t>賃借料</t>
    <rPh sb="0" eb="3">
      <t>チンシャクリョウ</t>
    </rPh>
    <phoneticPr fontId="1"/>
  </si>
  <si>
    <t>使用料</t>
    <rPh sb="0" eb="3">
      <t>シヨウリョウ</t>
    </rPh>
    <phoneticPr fontId="1"/>
  </si>
  <si>
    <t>倉庫代</t>
    <rPh sb="0" eb="3">
      <t>ソウコダイ</t>
    </rPh>
    <phoneticPr fontId="1"/>
  </si>
  <si>
    <t>新着料</t>
    <rPh sb="0" eb="3">
      <t>シンチャクリョウ</t>
    </rPh>
    <phoneticPr fontId="1"/>
  </si>
  <si>
    <t>輸送費(現地陸路）</t>
    <rPh sb="0" eb="3">
      <t>ユソウヒ</t>
    </rPh>
    <rPh sb="4" eb="6">
      <t>ゲンチ</t>
    </rPh>
    <rPh sb="6" eb="8">
      <t>リクロ</t>
    </rPh>
    <phoneticPr fontId="1"/>
  </si>
  <si>
    <t>Bレンタカー</t>
    <phoneticPr fontId="1"/>
  </si>
  <si>
    <t>レンタカー代(３日間)</t>
    <rPh sb="5" eb="6">
      <t>ダイ</t>
    </rPh>
    <rPh sb="8" eb="10">
      <t>ニチカン</t>
    </rPh>
    <phoneticPr fontId="1"/>
  </si>
  <si>
    <t>通訳料(５日間)</t>
    <rPh sb="5" eb="7">
      <t>ニチカン</t>
    </rPh>
    <phoneticPr fontId="1"/>
  </si>
  <si>
    <t>DDD</t>
    <phoneticPr fontId="1"/>
  </si>
  <si>
    <t>MMM</t>
    <phoneticPr fontId="1"/>
  </si>
  <si>
    <t>AAA</t>
    <phoneticPr fontId="1"/>
  </si>
  <si>
    <t>ホテルR</t>
    <phoneticPr fontId="1"/>
  </si>
  <si>
    <t>輸送費</t>
    <phoneticPr fontId="1"/>
  </si>
  <si>
    <t>FedEx</t>
    <phoneticPr fontId="1"/>
  </si>
  <si>
    <t>JALパック</t>
    <phoneticPr fontId="1"/>
  </si>
  <si>
    <t>交通費(B氏：仏⇔成)</t>
    <rPh sb="5" eb="6">
      <t>シ</t>
    </rPh>
    <rPh sb="7" eb="8">
      <t>フツ</t>
    </rPh>
    <rPh sb="9" eb="10">
      <t>シゲル</t>
    </rPh>
    <phoneticPr fontId="1"/>
  </si>
  <si>
    <t>交通費(B氏分：成田⇔鹿児島)</t>
    <rPh sb="5" eb="6">
      <t>シ</t>
    </rPh>
    <rPh sb="6" eb="7">
      <t>ブン</t>
    </rPh>
    <rPh sb="8" eb="10">
      <t>ナリタ</t>
    </rPh>
    <rPh sb="11" eb="14">
      <t>カゴシマ</t>
    </rPh>
    <phoneticPr fontId="1"/>
  </si>
  <si>
    <t>交通費(B氏：鹿児島宿泊)</t>
    <rPh sb="5" eb="6">
      <t>シ</t>
    </rPh>
    <rPh sb="7" eb="12">
      <t>カゴシマシュクハク</t>
    </rPh>
    <phoneticPr fontId="1"/>
  </si>
  <si>
    <t>Jetstar</t>
    <phoneticPr fontId="1"/>
  </si>
  <si>
    <t>交通費(A氏：鹿児島宿泊)</t>
    <rPh sb="5" eb="6">
      <t>シ</t>
    </rPh>
    <rPh sb="7" eb="12">
      <t>カゴシマシュクハク</t>
    </rPh>
    <phoneticPr fontId="1"/>
  </si>
  <si>
    <t>JR九州</t>
    <rPh sb="2" eb="4">
      <t>キュウシュウ</t>
    </rPh>
    <phoneticPr fontId="1"/>
  </si>
  <si>
    <t>交通費(A氏：博多⇔鹿児島)</t>
    <rPh sb="5" eb="6">
      <t>シ</t>
    </rPh>
    <rPh sb="7" eb="9">
      <t>ハカタ</t>
    </rPh>
    <rPh sb="10" eb="13">
      <t>カゴシマ</t>
    </rPh>
    <phoneticPr fontId="1"/>
  </si>
  <si>
    <t>交通費(A氏：仏⇔博多)</t>
    <rPh sb="5" eb="6">
      <t>シ</t>
    </rPh>
    <rPh sb="9" eb="11">
      <t>ハカタ</t>
    </rPh>
    <phoneticPr fontId="1"/>
  </si>
  <si>
    <t>agoda</t>
    <phoneticPr fontId="1"/>
  </si>
  <si>
    <t>CCAir</t>
    <phoneticPr fontId="1"/>
  </si>
  <si>
    <t>フランスにおけるブリ、カンパチ、お茶、本格芋焼酎の新規販路開拓</t>
    <rPh sb="17" eb="18">
      <t>チャ</t>
    </rPh>
    <rPh sb="19" eb="21">
      <t>ホンカク</t>
    </rPh>
    <rPh sb="21" eb="22">
      <t>イモ</t>
    </rPh>
    <rPh sb="22" eb="24">
      <t>ジョウチュウ</t>
    </rPh>
    <rPh sb="25" eb="27">
      <t>シンキ</t>
    </rPh>
    <rPh sb="27" eb="29">
      <t>ハンロ</t>
    </rPh>
    <rPh sb="29" eb="31">
      <t>カイタク</t>
    </rPh>
    <phoneticPr fontId="1"/>
  </si>
  <si>
    <t>商談会開催</t>
    <rPh sb="0" eb="3">
      <t>ショウダンカイ</t>
    </rPh>
    <rPh sb="3" eb="5">
      <t>カイサイ</t>
    </rPh>
    <phoneticPr fontId="1"/>
  </si>
  <si>
    <t>新規販路開拓のための＊＊＊</t>
    <rPh sb="0" eb="1">
      <t>キ</t>
    </rPh>
    <rPh sb="1" eb="3">
      <t>ハンロ</t>
    </rPh>
    <rPh sb="3" eb="5">
      <t>カイタク</t>
    </rPh>
    <phoneticPr fontId="1"/>
  </si>
  <si>
    <t>集荷集約による効率的輸送体系の構築</t>
    <phoneticPr fontId="1"/>
  </si>
  <si>
    <t>翻訳料</t>
    <rPh sb="0" eb="3">
      <t>ホンヤクリョウ</t>
    </rPh>
    <phoneticPr fontId="1"/>
  </si>
  <si>
    <t>通訳費</t>
    <rPh sb="0" eb="3">
      <t>ツウヤクヒ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</si>
</sst>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center" wrapText="1"/>
    </xf>
    <xf numFmtId="0" fontId="0" fillId="0" borderId="0" xfId="0" applyAlignment="1">
      <alignment horizontal="left" vertical="center"/>
    </xf>
    <xf numFmtId="176" fontId="0" fillId="0" borderId="0" xfId="0" applyNumberFormat="1" applyAlignment="1">
      <alignment horizontal="center" vertical="center"/>
    </xf>
    <xf numFmtId="176" fontId="0" fillId="0" borderId="0" xfId="0" applyNumberFormat="1">
      <alignment vertical="center"/>
    </xf>
    <xf numFmtId="38" fontId="0" fillId="0" borderId="0" xfId="1" applyFont="1">
      <alignment vertical="center"/>
    </xf>
    <xf numFmtId="38" fontId="0" fillId="0" borderId="0" xfId="0" applyNumberFormat="1">
      <alignment vertical="center"/>
    </xf>
    <xf numFmtId="56" fontId="0" fillId="0" borderId="0" xfId="0" applyNumberFormat="1">
      <alignment vertical="center"/>
    </xf>
    <xf numFmtId="38" fontId="0" fillId="0" borderId="0" xfId="1" applyFont="1" applyAlignment="1">
      <alignment horizontal="center" vertical="center"/>
    </xf>
    <xf numFmtId="0" fontId="4" fillId="2" borderId="1" xfId="0" applyFont="1" applyFill="1" applyBorder="1" applyAlignment="1">
      <alignment horizontal="center" vertical="center"/>
    </xf>
    <xf numFmtId="0" fontId="0" fillId="3" borderId="0" xfId="0" applyFill="1" applyAlignment="1">
      <alignment horizontal="center" vertical="center"/>
    </xf>
    <xf numFmtId="38" fontId="0" fillId="0" borderId="0" xfId="1" applyFont="1" applyBorder="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3" fillId="0" borderId="0" xfId="0" applyFont="1" applyAlignment="1">
      <alignment horizontal="center" vertical="center" wrapText="1"/>
    </xf>
    <xf numFmtId="0" fontId="0" fillId="0" borderId="1" xfId="0" applyBorder="1" applyAlignment="1">
      <alignment horizontal="left" vertical="center"/>
    </xf>
  </cellXfs>
  <cellStyles count="2">
    <cellStyle name="桁区切り" xfId="1" builtinId="6"/>
    <cellStyle name="標準" xfId="0" builtinId="0"/>
  </cellStyles>
  <dxfs count="21">
    <dxf>
      <alignment horizontal="center" vertical="center" textRotation="0" wrapText="0" indent="0" justifyLastLine="0" shrinkToFit="0" readingOrder="0"/>
    </dxf>
    <dxf>
      <alignment horizontal="center" vertical="center" textRotation="0" wrapText="0" indent="0" justifyLastLine="0" shrinkToFit="0" readingOrder="0"/>
    </dxf>
    <dxf>
      <numFmt numFmtId="6" formatCode="#,##0;[Red]\-#,##0"/>
    </dxf>
    <dxf>
      <numFmt numFmtId="6" formatCode="#,##0;[Red]\-#,##0"/>
    </dxf>
    <dxf>
      <numFmt numFmtId="6" formatCode="#,##0;[Red]\-#,##0"/>
    </dxf>
    <dxf>
      <numFmt numFmtId="176" formatCode="#"/>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numFmt numFmtId="176" formatCode="#"/>
      <alignment horizontal="center" vertical="center" textRotation="0" wrapText="0" indent="0" justifyLastLine="0" shrinkToFit="0" readingOrder="0"/>
    </dxf>
    <dxf>
      <alignment horizontal="center" vertical="center" textRotation="0" wrapText="0" indent="0" justifyLastLine="0" shrinkToFit="0" readingOrder="0"/>
    </dxf>
    <dxf>
      <numFmt numFmtId="6" formatCode="#,##0;[Red]\-#,##0"/>
    </dxf>
    <dxf>
      <font>
        <b val="0"/>
        <i val="0"/>
        <strike val="0"/>
        <condense val="0"/>
        <extend val="0"/>
        <outline val="0"/>
        <shadow val="0"/>
        <u val="none"/>
        <vertAlign val="baseline"/>
        <sz val="11"/>
        <color theme="1"/>
        <name val="游ゴシック"/>
        <family val="2"/>
        <charset val="128"/>
        <scheme val="minor"/>
      </font>
    </dxf>
    <dxf>
      <numFmt numFmtId="6" formatCode="#,##0;[Red]\-#,##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573742</xdr:colOff>
      <xdr:row>0</xdr:row>
      <xdr:rowOff>44823</xdr:rowOff>
    </xdr:from>
    <xdr:to>
      <xdr:col>4</xdr:col>
      <xdr:colOff>1057836</xdr:colOff>
      <xdr:row>2</xdr:row>
      <xdr:rowOff>35859</xdr:rowOff>
    </xdr:to>
    <xdr:sp macro="" textlink="">
      <xdr:nvSpPr>
        <xdr:cNvPr id="3" name="四角形: 角を丸くする 2">
          <a:extLst>
            <a:ext uri="{FF2B5EF4-FFF2-40B4-BE49-F238E27FC236}">
              <a16:creationId xmlns:a16="http://schemas.microsoft.com/office/drawing/2014/main" id="{6EC40435-2DDB-86E7-9732-DB344B8F07E3}"/>
            </a:ext>
          </a:extLst>
        </xdr:cNvPr>
        <xdr:cNvSpPr/>
      </xdr:nvSpPr>
      <xdr:spPr>
        <a:xfrm>
          <a:off x="7593107" y="44823"/>
          <a:ext cx="1228164" cy="457201"/>
        </a:xfrm>
        <a:prstGeom prst="roundRect">
          <a:avLst>
            <a:gd name="adj" fmla="val 13306"/>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kumimoji="1" lang="ja-JP" altLang="en-US" sz="16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17929</xdr:colOff>
      <xdr:row>0</xdr:row>
      <xdr:rowOff>80683</xdr:rowOff>
    </xdr:from>
    <xdr:to>
      <xdr:col>12</xdr:col>
      <xdr:colOff>0</xdr:colOff>
      <xdr:row>2</xdr:row>
      <xdr:rowOff>62753</xdr:rowOff>
    </xdr:to>
    <xdr:sp macro="" textlink="">
      <xdr:nvSpPr>
        <xdr:cNvPr id="2" name="四角形: 角を丸くする 1">
          <a:extLst>
            <a:ext uri="{FF2B5EF4-FFF2-40B4-BE49-F238E27FC236}">
              <a16:creationId xmlns:a16="http://schemas.microsoft.com/office/drawing/2014/main" id="{4E1B9C30-C02A-4D71-BE21-69F8C9150958}"/>
            </a:ext>
          </a:extLst>
        </xdr:cNvPr>
        <xdr:cNvSpPr/>
      </xdr:nvSpPr>
      <xdr:spPr>
        <a:xfrm>
          <a:off x="10279529" y="80683"/>
          <a:ext cx="1074271" cy="439270"/>
        </a:xfrm>
        <a:prstGeom prst="roundRect">
          <a:avLst>
            <a:gd name="adj" fmla="val 13306"/>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kumimoji="1" lang="ja-JP" altLang="en-US" sz="1600" b="1"/>
            <a:t>記入例</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5FEC7B-C728-4566-A442-634EF7EDF05B}" name="テーブル2" displayName="テーブル2" ref="A8:E26" totalsRowCount="1" headerRowDxfId="20">
  <autoFilter ref="A8:E25" xr:uid="{C95FEC7B-C728-4566-A442-634EF7EDF05B}"/>
  <tableColumns count="5">
    <tableColumn id="1" xr3:uid="{F2038CB9-3C95-4403-BEC9-174F536F2B04}" name="番号" totalsRowLabel="集計" dataDxfId="19" totalsRowDxfId="18"/>
    <tableColumn id="7" xr3:uid="{765D4926-2103-4F46-92B9-B89713717FFE}" name="内容" dataDxfId="17" totalsRowDxfId="16"/>
    <tableColumn id="2" xr3:uid="{8498AE5F-28FA-410B-94E8-3C751EA889BD}" name="事業経費(内訳)"/>
    <tableColumn id="4" xr3:uid="{ECCD3FB5-CCCE-47D7-9D93-77612998BBE4}" name="事業経費" totalsRowFunction="sum" totalsRowDxfId="15" dataCellStyle="桁区切り"/>
    <tableColumn id="5" xr3:uid="{95762DC3-8A44-404A-AB2D-5AF51FF23C34}" name="うち補助_x000a_対象経費" totalsRowFunction="sum" dataDxfId="14" totalsRowDxfId="13" dataCellStyle="桁区切り"/>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97621B-481D-44A7-B67C-D1D230DC4E51}" name="テーブル19" displayName="テーブル19" ref="A9:L27" totalsRowCount="1" headerRowDxfId="12">
  <autoFilter ref="A9:L26" xr:uid="{A5B0E7DC-6725-4FF7-92FA-62029D6CCE4B}"/>
  <tableColumns count="12">
    <tableColumn id="1" xr3:uid="{7D249749-7BDA-4506-B7B2-3153DD2F1CE7}" name="番号" totalsRowLabel="集計" dataDxfId="11" totalsRowDxfId="10"/>
    <tableColumn id="9" xr3:uid="{B20064AD-2896-4AFA-875D-37A3014219C3}" name="請求書_x000a_番号" dataDxfId="9" totalsRowDxfId="8"/>
    <tableColumn id="4" xr3:uid="{DEA01126-EC1E-4CA8-9CC5-8F16A09AEB18}" name="内容" dataDxfId="7" totalsRowDxfId="6"/>
    <tableColumn id="12" xr3:uid="{7352AB37-CD47-4C42-AEFC-47AB0310BF0B}" name="事業経費(内訳)" dataDxfId="5"/>
    <tableColumn id="3" xr3:uid="{450428AE-4E95-4FD9-9404-433ACDC81B15}" name="費目"/>
    <tableColumn id="2" xr3:uid="{A37F1801-344D-4163-81F5-B4183E01043C}" name="支払日"/>
    <tableColumn id="5" xr3:uid="{F9EA443B-9953-4B42-8A69-577A35FA9FE1}" name="支払先"/>
    <tableColumn id="6" xr3:uid="{AB272C5C-8B09-4854-A334-8E62E5810F6A}" name="金額(税込)" totalsRowFunction="sum" totalsRowDxfId="4" dataCellStyle="桁区切り">
      <calculatedColumnFormula>テーブル19[[#This Row],[金額(税抜)]]*1.1</calculatedColumnFormula>
    </tableColumn>
    <tableColumn id="7" xr3:uid="{E52BFA56-00F2-4FD8-9258-8BBF0F7AE6B8}" name="うち消費税" totalsRowFunction="sum" totalsRowDxfId="3" dataCellStyle="桁区切り">
      <calculatedColumnFormula>テーブル19[[#This Row],[金額(税抜)]]*0.1</calculatedColumnFormula>
    </tableColumn>
    <tableColumn id="8" xr3:uid="{60B775AE-7DC2-4961-899C-07398A20E37A}" name="金額(税抜)" totalsRowFunction="sum" totalsRowDxfId="2" dataCellStyle="桁区切り"/>
    <tableColumn id="10" xr3:uid="{19D32B32-5F17-4CD5-87FC-4C70E078CC7C}" name="請求書" dataDxfId="1"/>
    <tableColumn id="11" xr3:uid="{78C73B2A-4B31-4220-94F9-33653CCE24A6}" name="領収書"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561EF-063C-49D7-B452-598EE4C6D384}">
  <sheetPr>
    <tabColor theme="9" tint="0.59999389629810485"/>
    <pageSetUpPr fitToPage="1"/>
  </sheetPr>
  <dimension ref="A1:E27"/>
  <sheetViews>
    <sheetView showGridLines="0" tabSelected="1" view="pageBreakPreview" topLeftCell="A7" zoomScale="85" zoomScaleNormal="85" zoomScaleSheetLayoutView="85" zoomScalePageLayoutView="85" workbookViewId="0">
      <selection activeCell="C24" sqref="C24"/>
    </sheetView>
    <sheetView tabSelected="1" zoomScale="85" zoomScaleNormal="85" workbookViewId="1">
      <selection activeCell="C5" sqref="C5:E5"/>
    </sheetView>
  </sheetViews>
  <sheetFormatPr defaultRowHeight="18"/>
  <cols>
    <col min="1" max="1" width="6.19921875" style="1" customWidth="1"/>
    <col min="2" max="2" width="40.5" style="1" customWidth="1"/>
    <col min="3" max="3" width="45.3984375" customWidth="1"/>
    <col min="4" max="4" width="9.796875" customWidth="1"/>
    <col min="5" max="5" width="14.59765625" customWidth="1"/>
  </cols>
  <sheetData>
    <row r="1" spans="1:5">
      <c r="A1" s="4" t="s">
        <v>42</v>
      </c>
    </row>
    <row r="2" spans="1:5">
      <c r="A2" s="4" t="s">
        <v>37</v>
      </c>
    </row>
    <row r="3" spans="1:5" ht="22.2" customHeight="1">
      <c r="A3" s="14" t="s">
        <v>0</v>
      </c>
      <c r="B3" s="14"/>
      <c r="C3" s="14"/>
      <c r="D3" s="14"/>
      <c r="E3" s="14"/>
    </row>
    <row r="5" spans="1:5" ht="18" customHeight="1">
      <c r="A5" s="15" t="s">
        <v>6</v>
      </c>
      <c r="B5" s="15"/>
      <c r="C5" s="16" t="s">
        <v>72</v>
      </c>
      <c r="D5" s="16"/>
      <c r="E5" s="17"/>
    </row>
    <row r="6" spans="1:5">
      <c r="A6" s="4"/>
    </row>
    <row r="7" spans="1:5">
      <c r="A7" s="4" t="s">
        <v>43</v>
      </c>
      <c r="E7" s="2" t="s">
        <v>23</v>
      </c>
    </row>
    <row r="8" spans="1:5" ht="36">
      <c r="A8" s="1" t="s">
        <v>5</v>
      </c>
      <c r="B8" s="1" t="s">
        <v>1</v>
      </c>
      <c r="C8" s="1" t="s">
        <v>2</v>
      </c>
      <c r="D8" s="1" t="s">
        <v>3</v>
      </c>
      <c r="E8" s="3" t="s">
        <v>4</v>
      </c>
    </row>
    <row r="9" spans="1:5">
      <c r="A9" s="1" t="s">
        <v>15</v>
      </c>
      <c r="B9" s="4" t="s">
        <v>73</v>
      </c>
      <c r="C9" t="s">
        <v>29</v>
      </c>
      <c r="D9" s="7">
        <v>1200000</v>
      </c>
      <c r="E9" s="7">
        <v>1200000</v>
      </c>
    </row>
    <row r="10" spans="1:5">
      <c r="B10" s="4"/>
      <c r="C10" t="s">
        <v>30</v>
      </c>
      <c r="D10" s="7">
        <v>500000</v>
      </c>
      <c r="E10" s="7">
        <v>500000</v>
      </c>
    </row>
    <row r="11" spans="1:5">
      <c r="B11" s="4"/>
      <c r="C11" t="s">
        <v>44</v>
      </c>
      <c r="D11" s="7">
        <v>100000</v>
      </c>
      <c r="E11" s="7">
        <v>100000</v>
      </c>
    </row>
    <row r="12" spans="1:5">
      <c r="B12" s="4"/>
      <c r="C12" t="s">
        <v>76</v>
      </c>
      <c r="D12" s="7">
        <v>100000</v>
      </c>
      <c r="E12" s="7">
        <v>100000</v>
      </c>
    </row>
    <row r="13" spans="1:5">
      <c r="B13" s="4"/>
      <c r="C13" t="s">
        <v>77</v>
      </c>
      <c r="D13" s="7">
        <v>100000</v>
      </c>
      <c r="E13" s="7">
        <v>100000</v>
      </c>
    </row>
    <row r="14" spans="1:5">
      <c r="A14" s="1" t="s">
        <v>16</v>
      </c>
      <c r="B14" s="4" t="s">
        <v>74</v>
      </c>
      <c r="C14" s="6" t="s">
        <v>45</v>
      </c>
      <c r="D14" s="7">
        <v>100000</v>
      </c>
      <c r="E14" s="7">
        <v>100000</v>
      </c>
    </row>
    <row r="15" spans="1:5">
      <c r="B15" s="4"/>
      <c r="C15" s="6" t="s">
        <v>69</v>
      </c>
      <c r="D15" s="7">
        <v>380000</v>
      </c>
      <c r="E15" s="7">
        <v>380000</v>
      </c>
    </row>
    <row r="16" spans="1:5">
      <c r="B16" s="4"/>
      <c r="C16" s="6" t="s">
        <v>66</v>
      </c>
      <c r="D16" s="7">
        <v>40000</v>
      </c>
      <c r="E16" s="7">
        <v>40000</v>
      </c>
    </row>
    <row r="17" spans="1:5">
      <c r="B17" s="4"/>
      <c r="C17" s="6" t="s">
        <v>68</v>
      </c>
      <c r="D17" s="7">
        <v>20000</v>
      </c>
      <c r="E17" s="7">
        <v>20000</v>
      </c>
    </row>
    <row r="18" spans="1:5">
      <c r="B18" s="4"/>
      <c r="C18" s="6" t="s">
        <v>62</v>
      </c>
      <c r="D18" s="7">
        <v>280000</v>
      </c>
      <c r="E18" s="7">
        <v>280000</v>
      </c>
    </row>
    <row r="19" spans="1:5">
      <c r="B19" s="4"/>
      <c r="C19" s="6" t="s">
        <v>63</v>
      </c>
      <c r="D19" s="7">
        <v>20000</v>
      </c>
      <c r="E19" s="7">
        <v>20000</v>
      </c>
    </row>
    <row r="20" spans="1:5">
      <c r="B20" s="4"/>
      <c r="C20" s="6" t="s">
        <v>64</v>
      </c>
      <c r="D20" s="7">
        <v>40000</v>
      </c>
      <c r="E20" s="7">
        <v>40000</v>
      </c>
    </row>
    <row r="21" spans="1:5">
      <c r="B21" s="4"/>
      <c r="C21" s="6" t="s">
        <v>54</v>
      </c>
      <c r="D21" s="7">
        <v>60000</v>
      </c>
      <c r="E21" s="7">
        <v>60000</v>
      </c>
    </row>
    <row r="22" spans="1:5">
      <c r="B22" s="4"/>
      <c r="C22" s="6" t="s">
        <v>53</v>
      </c>
      <c r="D22" s="7">
        <v>30000</v>
      </c>
      <c r="E22" s="7">
        <v>30000</v>
      </c>
    </row>
    <row r="23" spans="1:5">
      <c r="A23" s="1" t="s">
        <v>17</v>
      </c>
      <c r="B23" s="4" t="s">
        <v>75</v>
      </c>
      <c r="C23" s="6" t="s">
        <v>49</v>
      </c>
      <c r="D23" s="7">
        <v>700000</v>
      </c>
      <c r="E23" s="7">
        <v>700000</v>
      </c>
    </row>
    <row r="24" spans="1:5">
      <c r="B24" s="4"/>
      <c r="C24" s="6" t="s">
        <v>59</v>
      </c>
      <c r="D24" s="7">
        <v>500000</v>
      </c>
      <c r="E24" s="7">
        <v>500000</v>
      </c>
    </row>
    <row r="25" spans="1:5">
      <c r="B25" s="4"/>
      <c r="C25" s="6" t="s">
        <v>51</v>
      </c>
      <c r="D25" s="7">
        <v>500000</v>
      </c>
      <c r="E25" s="7">
        <v>500000</v>
      </c>
    </row>
    <row r="26" spans="1:5">
      <c r="A26" s="1" t="s">
        <v>24</v>
      </c>
      <c r="B26" s="4"/>
      <c r="D26" s="8">
        <f>SUBTOTAL(109,テーブル2[事業経費])</f>
        <v>4670000</v>
      </c>
      <c r="E26" s="8">
        <f>SUBTOTAL(109,テーブル2[うち補助
対象経費])</f>
        <v>4670000</v>
      </c>
    </row>
    <row r="27" spans="1:5">
      <c r="B27" s="4"/>
    </row>
  </sheetData>
  <mergeCells count="3">
    <mergeCell ref="C5:E5"/>
    <mergeCell ref="A3:E3"/>
    <mergeCell ref="A5:B5"/>
  </mergeCells>
  <phoneticPr fontId="1"/>
  <dataValidations count="1">
    <dataValidation type="list" allowBlank="1" showInputMessage="1" showErrorMessage="1" sqref="A9:A25" xr:uid="{C66DF653-1D29-44CE-A316-3B9899BF78A4}">
      <formula1>"①,②,③,④,⑤,⑥,⑦,⑧,⑨,⑩,⑪,⑫,⑬,⑭,⑮,⑯,⑰,⑱,⑲,⑳"</formula1>
    </dataValidation>
  </dataValidations>
  <pageMargins left="0.56999999999999995" right="0.15748031496062992" top="0.16" bottom="0.16" header="0.16" footer="0.16"/>
  <pageSetup paperSize="9"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B49FC-0C46-4C81-B1D0-AC9E25A7509D}">
  <sheetPr>
    <tabColor theme="9" tint="0.59999389629810485"/>
    <pageSetUpPr fitToPage="1"/>
  </sheetPr>
  <dimension ref="A1:L28"/>
  <sheetViews>
    <sheetView showGridLines="0" zoomScale="85" zoomScaleNormal="85" zoomScaleSheetLayoutView="85" zoomScalePageLayoutView="85" workbookViewId="0">
      <selection activeCell="C25" sqref="C25"/>
    </sheetView>
    <sheetView view="pageBreakPreview" zoomScale="60" zoomScaleNormal="100" workbookViewId="1">
      <selection activeCell="H38" sqref="H38"/>
    </sheetView>
  </sheetViews>
  <sheetFormatPr defaultRowHeight="18"/>
  <cols>
    <col min="1" max="2" width="8.796875" style="1"/>
    <col min="3" max="3" width="20.796875" style="1" customWidth="1"/>
    <col min="4" max="4" width="27.8984375" bestFit="1" customWidth="1"/>
    <col min="5" max="6" width="9" bestFit="1" customWidth="1"/>
    <col min="7" max="7" width="15.59765625" customWidth="1"/>
    <col min="8" max="8" width="9.3984375" style="7" bestFit="1" customWidth="1"/>
    <col min="9" max="9" width="13.69921875" style="7" customWidth="1"/>
    <col min="10" max="10" width="11.59765625" style="7" customWidth="1"/>
    <col min="11" max="12" width="7.09765625" customWidth="1"/>
  </cols>
  <sheetData>
    <row r="1" spans="1:12">
      <c r="A1" s="4" t="s">
        <v>42</v>
      </c>
    </row>
    <row r="2" spans="1:12">
      <c r="A2" s="4" t="s">
        <v>38</v>
      </c>
    </row>
    <row r="3" spans="1:12" ht="22.2" customHeight="1">
      <c r="A3" s="18" t="s">
        <v>22</v>
      </c>
      <c r="B3" s="18"/>
      <c r="C3" s="18"/>
      <c r="D3" s="18"/>
      <c r="E3" s="18"/>
      <c r="F3" s="18"/>
      <c r="G3" s="18"/>
      <c r="H3" s="18"/>
      <c r="I3" s="18"/>
      <c r="J3" s="18"/>
      <c r="K3" s="18"/>
      <c r="L3" s="18"/>
    </row>
    <row r="5" spans="1:12" ht="18" customHeight="1">
      <c r="A5" s="15" t="s">
        <v>6</v>
      </c>
      <c r="B5" s="15"/>
      <c r="C5" s="11"/>
      <c r="D5" s="19">
        <f>'(記入例)第3号添付【経費内訳】'!C5:E5</f>
        <v>0</v>
      </c>
      <c r="E5" s="19"/>
      <c r="F5" s="19"/>
      <c r="G5" s="19"/>
      <c r="H5" s="19"/>
    </row>
    <row r="6" spans="1:12">
      <c r="A6" s="2" t="s">
        <v>34</v>
      </c>
      <c r="B6" s="4" t="s">
        <v>40</v>
      </c>
      <c r="C6" s="4"/>
    </row>
    <row r="7" spans="1:12">
      <c r="A7" s="2" t="s">
        <v>34</v>
      </c>
      <c r="B7" s="4" t="s">
        <v>36</v>
      </c>
      <c r="C7" s="4"/>
    </row>
    <row r="8" spans="1:12">
      <c r="A8" s="2" t="s">
        <v>34</v>
      </c>
      <c r="B8" s="4" t="s">
        <v>41</v>
      </c>
      <c r="C8" s="4"/>
      <c r="L8" s="2" t="s">
        <v>39</v>
      </c>
    </row>
    <row r="9" spans="1:12" ht="36">
      <c r="A9" s="1" t="s">
        <v>5</v>
      </c>
      <c r="B9" s="3" t="s">
        <v>35</v>
      </c>
      <c r="C9" s="3" t="s">
        <v>1</v>
      </c>
      <c r="D9" s="1" t="s">
        <v>2</v>
      </c>
      <c r="E9" s="1" t="s">
        <v>8</v>
      </c>
      <c r="F9" s="1" t="s">
        <v>7</v>
      </c>
      <c r="G9" s="1" t="s">
        <v>9</v>
      </c>
      <c r="H9" s="10" t="s">
        <v>10</v>
      </c>
      <c r="I9" s="10" t="s">
        <v>11</v>
      </c>
      <c r="J9" s="10" t="s">
        <v>12</v>
      </c>
      <c r="K9" s="1" t="s">
        <v>13</v>
      </c>
      <c r="L9" s="1" t="s">
        <v>14</v>
      </c>
    </row>
    <row r="10" spans="1:12">
      <c r="A10" s="1" t="s">
        <v>15</v>
      </c>
      <c r="B10" s="1">
        <v>1</v>
      </c>
      <c r="C10" s="4" t="s">
        <v>73</v>
      </c>
      <c r="D10" s="6" t="s">
        <v>29</v>
      </c>
      <c r="E10" t="s">
        <v>19</v>
      </c>
      <c r="F10" s="9">
        <v>45529</v>
      </c>
      <c r="G10" t="s">
        <v>26</v>
      </c>
      <c r="H10" s="7">
        <f>テーブル19[[#This Row],[金額(税抜)]]*1.1</f>
        <v>1320000</v>
      </c>
      <c r="I10" s="7">
        <f>テーブル19[[#This Row],[金額(税抜)]]*0.1</f>
        <v>120000</v>
      </c>
      <c r="J10" s="7">
        <v>1200000</v>
      </c>
      <c r="K10" s="1" t="s">
        <v>33</v>
      </c>
      <c r="L10" s="1" t="s">
        <v>33</v>
      </c>
    </row>
    <row r="11" spans="1:12">
      <c r="A11" s="1" t="s">
        <v>15</v>
      </c>
      <c r="B11" s="1">
        <v>2</v>
      </c>
      <c r="C11" s="4" t="s">
        <v>73</v>
      </c>
      <c r="D11" s="6" t="s">
        <v>30</v>
      </c>
      <c r="E11" t="s">
        <v>19</v>
      </c>
      <c r="F11" s="9">
        <v>45626</v>
      </c>
      <c r="G11" t="s">
        <v>55</v>
      </c>
      <c r="H11" s="7">
        <v>500000</v>
      </c>
      <c r="I11" s="7">
        <v>0</v>
      </c>
      <c r="J11" s="7">
        <v>500000</v>
      </c>
      <c r="K11" s="1" t="s">
        <v>33</v>
      </c>
      <c r="L11" s="1" t="s">
        <v>33</v>
      </c>
    </row>
    <row r="12" spans="1:12">
      <c r="A12" s="1" t="s">
        <v>15</v>
      </c>
      <c r="B12" s="1">
        <v>3</v>
      </c>
      <c r="C12" s="4" t="s">
        <v>73</v>
      </c>
      <c r="D12" s="6" t="s">
        <v>44</v>
      </c>
      <c r="E12" t="s">
        <v>48</v>
      </c>
      <c r="F12" s="9">
        <v>45626</v>
      </c>
      <c r="G12" t="s">
        <v>56</v>
      </c>
      <c r="H12" s="7">
        <v>100000</v>
      </c>
      <c r="I12" s="7">
        <v>0</v>
      </c>
      <c r="J12" s="7">
        <v>100000</v>
      </c>
      <c r="K12" s="1" t="s">
        <v>33</v>
      </c>
      <c r="L12" s="1" t="s">
        <v>33</v>
      </c>
    </row>
    <row r="13" spans="1:12">
      <c r="A13" s="1" t="s">
        <v>15</v>
      </c>
      <c r="B13" s="1">
        <v>4</v>
      </c>
      <c r="C13" s="4" t="s">
        <v>73</v>
      </c>
      <c r="D13" s="6" t="s">
        <v>21</v>
      </c>
      <c r="E13" t="s">
        <v>19</v>
      </c>
      <c r="F13" s="9">
        <v>45626</v>
      </c>
      <c r="G13" t="s">
        <v>31</v>
      </c>
      <c r="H13" s="7">
        <f>テーブル19[[#This Row],[金額(税抜)]]*1.1</f>
        <v>110000.00000000001</v>
      </c>
      <c r="I13" s="7">
        <f>テーブル19[[#This Row],[金額(税抜)]]*0.1</f>
        <v>10000</v>
      </c>
      <c r="J13" s="7">
        <v>100000</v>
      </c>
      <c r="K13" s="1" t="s">
        <v>33</v>
      </c>
      <c r="L13" s="1" t="s">
        <v>33</v>
      </c>
    </row>
    <row r="14" spans="1:12">
      <c r="A14" s="1" t="s">
        <v>15</v>
      </c>
      <c r="B14" s="1">
        <v>5</v>
      </c>
      <c r="C14" s="4" t="s">
        <v>73</v>
      </c>
      <c r="D14" s="6" t="s">
        <v>18</v>
      </c>
      <c r="E14" t="s">
        <v>19</v>
      </c>
      <c r="F14" s="9">
        <v>45627</v>
      </c>
      <c r="G14" t="s">
        <v>57</v>
      </c>
      <c r="H14" s="7">
        <v>100000</v>
      </c>
      <c r="I14" s="7">
        <v>0</v>
      </c>
      <c r="J14" s="7">
        <v>100000</v>
      </c>
      <c r="K14" s="1" t="s">
        <v>33</v>
      </c>
      <c r="L14" s="1" t="s">
        <v>33</v>
      </c>
    </row>
    <row r="15" spans="1:12">
      <c r="A15" s="1" t="s">
        <v>16</v>
      </c>
      <c r="B15" s="1">
        <v>6</v>
      </c>
      <c r="C15" s="4" t="s">
        <v>74</v>
      </c>
      <c r="D15" s="6" t="s">
        <v>45</v>
      </c>
      <c r="E15" t="s">
        <v>25</v>
      </c>
      <c r="F15" s="9">
        <v>45545</v>
      </c>
      <c r="G15" t="s">
        <v>32</v>
      </c>
      <c r="H15" s="7">
        <f>テーブル19[[#This Row],[金額(税抜)]]*1.1</f>
        <v>110000.00000000001</v>
      </c>
      <c r="I15" s="7">
        <f>テーブル19[[#This Row],[金額(税抜)]]*0.1</f>
        <v>10000</v>
      </c>
      <c r="J15" s="7">
        <v>100000</v>
      </c>
      <c r="K15" s="1" t="s">
        <v>33</v>
      </c>
      <c r="L15" s="1" t="s">
        <v>33</v>
      </c>
    </row>
    <row r="16" spans="1:12">
      <c r="A16" s="1" t="s">
        <v>46</v>
      </c>
      <c r="B16" s="1">
        <v>7</v>
      </c>
      <c r="C16" s="4" t="s">
        <v>74</v>
      </c>
      <c r="D16" s="6" t="s">
        <v>69</v>
      </c>
      <c r="E16" t="s">
        <v>20</v>
      </c>
      <c r="F16" s="9">
        <v>45534</v>
      </c>
      <c r="G16" t="s">
        <v>61</v>
      </c>
      <c r="H16" s="7">
        <f>テーブル19[[#This Row],[金額(税抜)]]*1.1</f>
        <v>440000.00000000006</v>
      </c>
      <c r="I16" s="7">
        <f>テーブル19[[#This Row],[金額(税抜)]]*0.1</f>
        <v>40000</v>
      </c>
      <c r="J16" s="7">
        <v>400000</v>
      </c>
      <c r="K16" s="1" t="s">
        <v>33</v>
      </c>
      <c r="L16" s="12" t="s">
        <v>33</v>
      </c>
    </row>
    <row r="17" spans="1:12">
      <c r="A17" s="1" t="s">
        <v>46</v>
      </c>
      <c r="B17" s="1">
        <v>8</v>
      </c>
      <c r="C17" s="4" t="s">
        <v>74</v>
      </c>
      <c r="D17" s="6" t="s">
        <v>66</v>
      </c>
      <c r="E17" t="s">
        <v>20</v>
      </c>
      <c r="F17" s="9">
        <v>45555</v>
      </c>
      <c r="G17" t="s">
        <v>58</v>
      </c>
      <c r="H17" s="7">
        <f>テーブル19[[#This Row],[金額(税抜)]]*1.1</f>
        <v>34100</v>
      </c>
      <c r="I17" s="7">
        <f>テーブル19[[#This Row],[金額(税抜)]]*0.1</f>
        <v>3100</v>
      </c>
      <c r="J17" s="7">
        <v>31000</v>
      </c>
      <c r="K17" s="1"/>
      <c r="L17" s="1" t="s">
        <v>33</v>
      </c>
    </row>
    <row r="18" spans="1:12">
      <c r="A18" s="1" t="s">
        <v>46</v>
      </c>
      <c r="B18" s="1">
        <v>9</v>
      </c>
      <c r="C18" s="4" t="s">
        <v>74</v>
      </c>
      <c r="D18" s="6" t="s">
        <v>68</v>
      </c>
      <c r="E18" t="s">
        <v>20</v>
      </c>
      <c r="F18" s="9">
        <v>45463</v>
      </c>
      <c r="G18" t="s">
        <v>67</v>
      </c>
      <c r="H18" s="7">
        <f>テーブル19[[#This Row],[金額(税抜)]]*1.1</f>
        <v>20220.2</v>
      </c>
      <c r="I18" s="7">
        <f>テーブル19[[#This Row],[金額(税抜)]]*0.1</f>
        <v>1838.2</v>
      </c>
      <c r="J18" s="7">
        <v>18382</v>
      </c>
      <c r="K18" s="1"/>
      <c r="L18" s="12" t="s">
        <v>33</v>
      </c>
    </row>
    <row r="19" spans="1:12">
      <c r="A19" s="1" t="s">
        <v>46</v>
      </c>
      <c r="B19" s="1">
        <v>10</v>
      </c>
      <c r="C19" s="4" t="s">
        <v>74</v>
      </c>
      <c r="D19" s="6" t="s">
        <v>62</v>
      </c>
      <c r="E19" t="s">
        <v>20</v>
      </c>
      <c r="F19" s="9">
        <v>45626</v>
      </c>
      <c r="G19" t="s">
        <v>71</v>
      </c>
      <c r="H19" s="7">
        <v>283500</v>
      </c>
      <c r="I19" s="7">
        <v>0</v>
      </c>
      <c r="J19" s="7">
        <v>283500</v>
      </c>
      <c r="K19" s="1" t="s">
        <v>33</v>
      </c>
      <c r="L19" s="1" t="s">
        <v>33</v>
      </c>
    </row>
    <row r="20" spans="1:12">
      <c r="A20" s="1" t="s">
        <v>46</v>
      </c>
      <c r="B20" s="1">
        <v>11</v>
      </c>
      <c r="C20" s="4" t="s">
        <v>74</v>
      </c>
      <c r="D20" s="6" t="s">
        <v>63</v>
      </c>
      <c r="E20" t="s">
        <v>20</v>
      </c>
      <c r="F20" s="9">
        <v>45539</v>
      </c>
      <c r="G20" t="s">
        <v>65</v>
      </c>
      <c r="H20" s="7">
        <v>22540</v>
      </c>
      <c r="I20" s="7">
        <v>2048</v>
      </c>
      <c r="J20" s="7">
        <v>20492</v>
      </c>
      <c r="K20" s="1" t="s">
        <v>33</v>
      </c>
      <c r="L20" s="12" t="s">
        <v>33</v>
      </c>
    </row>
    <row r="21" spans="1:12">
      <c r="A21" s="1" t="s">
        <v>46</v>
      </c>
      <c r="B21" s="1">
        <v>12</v>
      </c>
      <c r="C21" s="4" t="s">
        <v>74</v>
      </c>
      <c r="D21" s="6" t="s">
        <v>64</v>
      </c>
      <c r="E21" t="s">
        <v>20</v>
      </c>
      <c r="F21" s="9">
        <v>45540</v>
      </c>
      <c r="G21" t="s">
        <v>70</v>
      </c>
      <c r="H21" s="7">
        <v>34592</v>
      </c>
      <c r="I21" s="7">
        <v>0</v>
      </c>
      <c r="J21" s="7">
        <v>34592</v>
      </c>
      <c r="K21" s="1" t="s">
        <v>33</v>
      </c>
      <c r="L21" s="12" t="s">
        <v>33</v>
      </c>
    </row>
    <row r="22" spans="1:12">
      <c r="A22" s="1" t="s">
        <v>46</v>
      </c>
      <c r="B22" s="1">
        <v>13</v>
      </c>
      <c r="C22" s="4" t="s">
        <v>74</v>
      </c>
      <c r="D22" s="6" t="s">
        <v>54</v>
      </c>
      <c r="E22" t="s">
        <v>19</v>
      </c>
      <c r="F22" s="9">
        <v>45626</v>
      </c>
      <c r="G22" t="s">
        <v>28</v>
      </c>
      <c r="H22" s="7">
        <f>テーブル19[[#This Row],[金額(税抜)]]*1.1</f>
        <v>66000</v>
      </c>
      <c r="I22" s="7">
        <f>テーブル19[[#This Row],[金額(税抜)]]*0.1</f>
        <v>6000</v>
      </c>
      <c r="J22" s="7">
        <v>60000</v>
      </c>
      <c r="K22" s="1" t="s">
        <v>33</v>
      </c>
      <c r="L22" s="1" t="s">
        <v>33</v>
      </c>
    </row>
    <row r="23" spans="1:12">
      <c r="A23" s="1" t="s">
        <v>46</v>
      </c>
      <c r="B23" s="1">
        <v>14</v>
      </c>
      <c r="C23" s="4" t="s">
        <v>74</v>
      </c>
      <c r="D23" s="6" t="s">
        <v>53</v>
      </c>
      <c r="E23" t="s">
        <v>47</v>
      </c>
      <c r="F23" s="9">
        <v>45575</v>
      </c>
      <c r="G23" t="s">
        <v>52</v>
      </c>
      <c r="H23" s="7">
        <f>テーブル19[[#This Row],[金額(税抜)]]*1.1</f>
        <v>33000</v>
      </c>
      <c r="I23" s="7">
        <f>テーブル19[[#This Row],[金額(税抜)]]*0.1</f>
        <v>3000</v>
      </c>
      <c r="J23" s="7">
        <v>30000</v>
      </c>
      <c r="K23" s="1"/>
      <c r="L23" s="1" t="s">
        <v>33</v>
      </c>
    </row>
    <row r="24" spans="1:12">
      <c r="A24" s="1" t="s">
        <v>17</v>
      </c>
      <c r="B24" s="1">
        <v>15</v>
      </c>
      <c r="C24" s="4" t="s">
        <v>75</v>
      </c>
      <c r="D24" s="6" t="s">
        <v>49</v>
      </c>
      <c r="E24" t="s">
        <v>50</v>
      </c>
      <c r="F24" s="9">
        <v>45672</v>
      </c>
      <c r="G24" t="s">
        <v>27</v>
      </c>
      <c r="H24" s="7">
        <f>テーブル19[[#This Row],[金額(税抜)]]*1.1</f>
        <v>660000</v>
      </c>
      <c r="I24" s="7">
        <f>テーブル19[[#This Row],[金額(税抜)]]*0.1</f>
        <v>60000</v>
      </c>
      <c r="J24" s="7">
        <v>600000</v>
      </c>
      <c r="K24" s="1" t="s">
        <v>33</v>
      </c>
      <c r="L24" s="1" t="s">
        <v>33</v>
      </c>
    </row>
    <row r="25" spans="1:12">
      <c r="A25" s="1" t="s">
        <v>17</v>
      </c>
      <c r="B25" s="1">
        <v>16</v>
      </c>
      <c r="C25" s="4" t="s">
        <v>75</v>
      </c>
      <c r="D25" s="6" t="s">
        <v>59</v>
      </c>
      <c r="E25" t="s">
        <v>25</v>
      </c>
      <c r="F25" s="9">
        <v>45651</v>
      </c>
      <c r="G25" t="s">
        <v>60</v>
      </c>
      <c r="H25" s="13">
        <v>412305</v>
      </c>
      <c r="I25" s="13">
        <v>0</v>
      </c>
      <c r="J25" s="13">
        <v>412305</v>
      </c>
      <c r="K25" s="12" t="s">
        <v>33</v>
      </c>
      <c r="L25" s="12" t="s">
        <v>33</v>
      </c>
    </row>
    <row r="26" spans="1:12">
      <c r="A26" s="1" t="s">
        <v>17</v>
      </c>
      <c r="B26" s="1">
        <v>17</v>
      </c>
      <c r="C26" s="4" t="s">
        <v>75</v>
      </c>
      <c r="D26" s="6" t="s">
        <v>51</v>
      </c>
      <c r="E26" t="s">
        <v>25</v>
      </c>
      <c r="F26" s="9">
        <v>45672</v>
      </c>
      <c r="G26" t="s">
        <v>55</v>
      </c>
      <c r="H26" s="7">
        <v>423400</v>
      </c>
      <c r="I26" s="7">
        <v>0</v>
      </c>
      <c r="J26" s="7">
        <v>423400</v>
      </c>
      <c r="K26" s="1" t="s">
        <v>33</v>
      </c>
      <c r="L26" s="1" t="s">
        <v>33</v>
      </c>
    </row>
    <row r="27" spans="1:12">
      <c r="A27" s="1" t="s">
        <v>24</v>
      </c>
      <c r="H27" s="8">
        <f>SUBTOTAL(109,テーブル19[金額(税込)])</f>
        <v>4669657.2</v>
      </c>
      <c r="I27" s="8">
        <f>SUBTOTAL(109,テーブル19[うち消費税])</f>
        <v>255986.2</v>
      </c>
      <c r="J27" s="8">
        <f>SUBTOTAL(109,テーブル19[金額(税抜)])</f>
        <v>4413671</v>
      </c>
    </row>
    <row r="28" spans="1:12">
      <c r="A28" s="5"/>
      <c r="D28" s="6"/>
    </row>
  </sheetData>
  <mergeCells count="3">
    <mergeCell ref="A3:L3"/>
    <mergeCell ref="A5:B5"/>
    <mergeCell ref="D5:H5"/>
  </mergeCells>
  <phoneticPr fontId="1"/>
  <dataValidations count="2">
    <dataValidation type="list" allowBlank="1" showInputMessage="1" showErrorMessage="1" sqref="A10:A26" xr:uid="{3FA66696-C5CA-4C6D-A733-345CB2DDE1A3}">
      <formula1>"①,②,③,④,⑤,⑥,⑦,⑧,⑨,⑩,⑪,⑫,⑬,⑭,⑮,⑯,⑰,⑱,⑲,⑳"</formula1>
    </dataValidation>
    <dataValidation type="list" allowBlank="1" showInputMessage="1" showErrorMessage="1" sqref="K10:L26" xr:uid="{55492D4F-402F-4952-A0D3-B3727381843E}">
      <formula1>"✓"</formula1>
    </dataValidation>
  </dataValidations>
  <pageMargins left="0.26" right="0.15748031496062992" top="0.31" bottom="0.16" header="0.31496062992125984" footer="0.16"/>
  <pageSetup paperSize="9" scale="88" orientation="landscape" cellComments="asDisplayed"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(記入例)第3号添付【経費内訳】</vt:lpstr>
      <vt:lpstr>(記入例) 第9号添付【経費内訳明細】</vt:lpstr>
      <vt:lpstr>'(記入例) 第9号添付【経費内訳明細】'!Print_Area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KCR</dc:creator>
  <cp:lastModifiedBy>Izumi Haruta</cp:lastModifiedBy>
  <cp:lastPrinted>2024-05-07T05:00:08Z</cp:lastPrinted>
  <dcterms:created xsi:type="dcterms:W3CDTF">2023-06-02T06:41:52Z</dcterms:created>
  <dcterms:modified xsi:type="dcterms:W3CDTF">2024-05-09T05:14:24Z</dcterms:modified>
</cp:coreProperties>
</file>